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720" windowHeight="6735"/>
  </bookViews>
  <sheets>
    <sheet name="normal" sheetId="1" r:id="rId1"/>
  </sheets>
  <calcPr calcId="125725"/>
</workbook>
</file>

<file path=xl/calcChain.xml><?xml version="1.0" encoding="utf-8"?>
<calcChain xmlns="http://schemas.openxmlformats.org/spreadsheetml/2006/main">
  <c r="F41" i="1"/>
  <c r="K2"/>
  <c r="K41" s="1"/>
  <c r="F37"/>
  <c r="F36"/>
  <c r="F35"/>
  <c r="F42"/>
  <c r="F27"/>
  <c r="F29"/>
  <c r="F26"/>
  <c r="G26" s="1"/>
  <c r="F22"/>
  <c r="K22" s="1"/>
  <c r="F19"/>
  <c r="G19" s="1"/>
  <c r="F12"/>
  <c r="K12" s="1"/>
  <c r="F5"/>
  <c r="F6"/>
  <c r="K6" s="1"/>
  <c r="F7"/>
  <c r="F13"/>
  <c r="G13"/>
  <c r="F28"/>
  <c r="K28" s="1"/>
  <c r="F21"/>
  <c r="F20"/>
  <c r="K21" l="1"/>
  <c r="K7"/>
  <c r="K37"/>
  <c r="K29"/>
  <c r="K13"/>
  <c r="K42"/>
  <c r="G36"/>
  <c r="G35"/>
  <c r="K35"/>
  <c r="G29"/>
  <c r="G22"/>
  <c r="G12"/>
  <c r="F8"/>
  <c r="G8" s="1"/>
  <c r="K26"/>
  <c r="K19"/>
  <c r="G41"/>
  <c r="K5"/>
  <c r="K36"/>
  <c r="K27"/>
  <c r="K20"/>
  <c r="K8" l="1"/>
</calcChain>
</file>

<file path=xl/sharedStrings.xml><?xml version="1.0" encoding="utf-8"?>
<sst xmlns="http://schemas.openxmlformats.org/spreadsheetml/2006/main" count="72" uniqueCount="71">
  <si>
    <t>WT_RECID</t>
  </si>
  <si>
    <t>RSM1003 - 3003</t>
  </si>
  <si>
    <t xml:space="preserve">Sammelst.Led mit Rel.1Tast.LP,1Taster Entsp.1Tast. Hupe-Aus,Rel.Hupe,2Led Stör/Betr.5er Bus </t>
  </si>
  <si>
    <t>RLL5050</t>
  </si>
  <si>
    <t>10 Leuchtdioden für Stör-und Betriebsmeldungen</t>
  </si>
  <si>
    <t>RLL5252</t>
  </si>
  <si>
    <t>10 Leuchtdioden im Ruhestromprinz.Störung/Betrieb</t>
  </si>
  <si>
    <t>RAG0011</t>
  </si>
  <si>
    <t>1 x 0-10 Volt Geber,Schalter, Auto-Z-A-Poti (0-100%)</t>
  </si>
  <si>
    <t>RAG1111</t>
  </si>
  <si>
    <t>2 x 0-10 Volt Geber,Schalter, Auto-Z-A-Poti (0-100%)</t>
  </si>
  <si>
    <t>RAG1121</t>
  </si>
  <si>
    <t>3 x 0-10 Volt Geber,Schalter, Auto-Z-A-Poti (0-100%)</t>
  </si>
  <si>
    <t>RAG2121</t>
  </si>
  <si>
    <t xml:space="preserve">4 x 0-10 Volt Geber,Schalter, Auto-Z-A-Poti (0-100%)  </t>
  </si>
  <si>
    <t>RLK0010</t>
  </si>
  <si>
    <t>1 Antrieb, Autoansteuerung 24Vdc , 15mA</t>
  </si>
  <si>
    <t>RLK1010</t>
  </si>
  <si>
    <t>2 Antriebe, Autoansteuerung 24Vdc , 15mA</t>
  </si>
  <si>
    <t>RLK</t>
  </si>
  <si>
    <t>Handsteuereinheiten für dreistufige Motoren mit Meldesystem, Auto- Aus - 1 - 2 - 3</t>
  </si>
  <si>
    <t>RLK0030</t>
  </si>
  <si>
    <t>1 Antriebe, Autoansteuerung 24Vdc , 15mA</t>
  </si>
  <si>
    <t>RPK0010</t>
  </si>
  <si>
    <t>1 x Auto-0-Hand,B/S,Autoansteuer. 24Vdc,15mA</t>
  </si>
  <si>
    <t>RPK1010</t>
  </si>
  <si>
    <t>2 x Auto-0-Hand,B/S,Autoansteuer. 24Vdc,15mA</t>
  </si>
  <si>
    <t>RPK1020</t>
  </si>
  <si>
    <t>3 x Auto-0-Hand,B/S,Autoansteuer. 24Vdc,15mA</t>
  </si>
  <si>
    <t>RPK2020</t>
  </si>
  <si>
    <t>4 x Auto-0-Hand,B/S,Autoansteuer. 24Vdc,15mA</t>
  </si>
  <si>
    <t>HRV2402</t>
  </si>
  <si>
    <t>Hoch-und Rückschaltverzögerung für zweistufige Motoren,2 Poti für Zeiteinstellung,24Vac/dc</t>
  </si>
  <si>
    <t>HRV2403</t>
  </si>
  <si>
    <t>Hoch-und Rückschaltverzögerung für dreistufige Motoren,4 Poti für Zeiteinstellung,24Vac/dc</t>
  </si>
  <si>
    <t xml:space="preserve">RPK. . . . </t>
  </si>
  <si>
    <t>Motoransteuerung für einstufige Motoren mit Led und Drehschalter.(pot.freie Meldung in Auto)</t>
  </si>
  <si>
    <t>RAG . . . .</t>
  </si>
  <si>
    <t>Handsteuereinheit für Analogbefehle</t>
  </si>
  <si>
    <t>Meldemodule</t>
  </si>
  <si>
    <t xml:space="preserve">Trägerrahmen 3He,84Te für 10 Module </t>
  </si>
  <si>
    <t>Grundpreis für 10 Module</t>
  </si>
  <si>
    <t>Preis pro Meldung</t>
  </si>
  <si>
    <t>Max.-Preis pro Analog-Datenpunkt</t>
  </si>
  <si>
    <t>Min.-Preis pro Analog-Datenpunkt</t>
  </si>
  <si>
    <t>Min.-Preis pro 2-stufigen Antrieb</t>
  </si>
  <si>
    <t>Max.-Preis pro 2-stufigen Antrieb</t>
  </si>
  <si>
    <t>Max.-Preis pro 1-stufigen Antrieb</t>
  </si>
  <si>
    <t>Min.-Preis pro 1-stufigen Antrieb</t>
  </si>
  <si>
    <t>Bemerkungen</t>
  </si>
  <si>
    <t>Preis pro Meldung Mit Drahtbruch</t>
  </si>
  <si>
    <t>z.B. für Brandschutzklappen</t>
  </si>
  <si>
    <t>Preis pro 3-stufigen Antrieb</t>
  </si>
  <si>
    <t>RLL. . . .</t>
  </si>
  <si>
    <t>Normalsystem</t>
  </si>
  <si>
    <t>Handsteuereinheiten für zweistufige Motoren mit Meldesystem, Auto- Aus - 1 - 2</t>
  </si>
  <si>
    <t>€/Bestelleinheit</t>
  </si>
  <si>
    <t>€/Stück</t>
  </si>
  <si>
    <t>€/Einheit</t>
  </si>
  <si>
    <t>Unterstützung Kalkulation Handebene Preise</t>
  </si>
  <si>
    <t>RTSNL45-24</t>
  </si>
  <si>
    <t>Primär 230Vac,Sek.24Vdc,2 Amp.</t>
  </si>
  <si>
    <t xml:space="preserve"> </t>
  </si>
  <si>
    <t>RTR4084</t>
  </si>
  <si>
    <t>alle Preise sind Brutto + MwSt.</t>
  </si>
  <si>
    <t>Mein Rabatt</t>
  </si>
  <si>
    <t>in %</t>
  </si>
  <si>
    <t>Bitte Ihren Rabatt eintragen</t>
  </si>
  <si>
    <t>My-EK-Preise</t>
  </si>
  <si>
    <t>Stand 2012-06</t>
  </si>
  <si>
    <t>Preise 2012-06</t>
  </si>
</sst>
</file>

<file path=xl/styles.xml><?xml version="1.0" encoding="utf-8"?>
<styleSheet xmlns="http://schemas.openxmlformats.org/spreadsheetml/2006/main">
  <numFmts count="2">
    <numFmt numFmtId="170" formatCode="_-* #,##0.00\ &quot;DM&quot;_-;\-* #,##0.00\ &quot;DM&quot;_-;_-* &quot;-&quot;??\ &quot;DM&quot;_-;_-@_-"/>
    <numFmt numFmtId="173" formatCode="#,##0.00\ [$€-1]"/>
  </numFmts>
  <fonts count="13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color indexed="10"/>
      <name val="Arial"/>
    </font>
    <font>
      <b/>
      <sz val="10"/>
      <color indexed="10"/>
      <name val="Arial"/>
      <family val="2"/>
    </font>
    <font>
      <b/>
      <sz val="10"/>
      <color indexed="10"/>
      <name val="Arial"/>
    </font>
    <font>
      <sz val="10"/>
      <color indexed="9"/>
      <name val="Arial"/>
    </font>
    <font>
      <sz val="8"/>
      <color indexed="10"/>
      <name val="Arial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70" fontId="0" fillId="0" borderId="0" xfId="1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73" fontId="11" fillId="2" borderId="0" xfId="0" applyNumberFormat="1" applyFont="1" applyFill="1"/>
    <xf numFmtId="0" fontId="11" fillId="2" borderId="0" xfId="0" applyFont="1" applyFill="1"/>
    <xf numFmtId="0" fontId="7" fillId="2" borderId="0" xfId="0" applyFont="1" applyFill="1"/>
    <xf numFmtId="173" fontId="12" fillId="2" borderId="2" xfId="0" applyNumberFormat="1" applyFont="1" applyFill="1" applyBorder="1"/>
    <xf numFmtId="173" fontId="11" fillId="2" borderId="2" xfId="0" applyNumberFormat="1" applyFont="1" applyFill="1" applyBorder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170" fontId="4" fillId="3" borderId="0" xfId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70" fontId="5" fillId="3" borderId="0" xfId="1" applyFont="1" applyFill="1" applyAlignment="1">
      <alignment horizontal="center"/>
    </xf>
    <xf numFmtId="173" fontId="5" fillId="3" borderId="0" xfId="1" applyNumberFormat="1" applyFont="1" applyFill="1" applyAlignment="1">
      <alignment horizontal="center"/>
    </xf>
    <xf numFmtId="173" fontId="5" fillId="3" borderId="0" xfId="0" applyNumberFormat="1" applyFont="1" applyFill="1"/>
    <xf numFmtId="173" fontId="4" fillId="3" borderId="0" xfId="1" applyNumberFormat="1" applyFont="1" applyFill="1" applyAlignment="1">
      <alignment horizontal="center"/>
    </xf>
    <xf numFmtId="173" fontId="4" fillId="3" borderId="0" xfId="0" applyNumberFormat="1" applyFont="1" applyFill="1"/>
    <xf numFmtId="0" fontId="0" fillId="3" borderId="0" xfId="0" applyFill="1"/>
    <xf numFmtId="170" fontId="0" fillId="3" borderId="0" xfId="1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0" fillId="4" borderId="0" xfId="0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8" fillId="2" borderId="2" xfId="0" applyFont="1" applyFill="1" applyBorder="1"/>
  </cellXfs>
  <cellStyles count="2">
    <cellStyle name="Standard" xfId="0" builtinId="0"/>
    <cellStyle name="Währung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Normal="100" zoomScaleSheetLayoutView="100" workbookViewId="0">
      <selection activeCell="K4" sqref="K4"/>
    </sheetView>
  </sheetViews>
  <sheetFormatPr baseColWidth="10" defaultRowHeight="12.75"/>
  <cols>
    <col min="1" max="1" width="14.140625" customWidth="1"/>
    <col min="2" max="2" width="17.42578125" customWidth="1"/>
    <col min="3" max="3" width="13.85546875" customWidth="1"/>
    <col min="4" max="4" width="22.85546875" customWidth="1"/>
    <col min="5" max="5" width="15.85546875" style="2" customWidth="1"/>
    <col min="6" max="6" width="9.42578125" style="2" bestFit="1" customWidth="1"/>
    <col min="7" max="7" width="9.7109375" bestFit="1" customWidth="1"/>
    <col min="8" max="8" width="12" style="6" customWidth="1"/>
    <col min="9" max="9" width="27.85546875" customWidth="1"/>
    <col min="10" max="10" width="20.7109375" hidden="1" customWidth="1"/>
    <col min="11" max="11" width="13.28515625" style="8" customWidth="1"/>
    <col min="12" max="12" width="11.42578125" style="8"/>
  </cols>
  <sheetData>
    <row r="1" spans="1:13" s="1" customFormat="1">
      <c r="A1" s="19" t="s">
        <v>59</v>
      </c>
      <c r="B1" s="19"/>
      <c r="C1" s="20"/>
      <c r="D1" s="21"/>
      <c r="E1" s="22" t="s">
        <v>56</v>
      </c>
      <c r="F1" s="22" t="s">
        <v>57</v>
      </c>
      <c r="G1" s="23" t="s">
        <v>58</v>
      </c>
      <c r="H1" s="35"/>
      <c r="I1" s="5" t="s">
        <v>49</v>
      </c>
      <c r="J1" s="1" t="s">
        <v>0</v>
      </c>
      <c r="K1" s="10" t="s">
        <v>65</v>
      </c>
      <c r="L1" s="7"/>
    </row>
    <row r="2" spans="1:13" ht="13.5" thickBot="1">
      <c r="A2" s="19" t="s">
        <v>54</v>
      </c>
      <c r="B2" s="21"/>
      <c r="C2" s="21"/>
      <c r="D2" s="21"/>
      <c r="E2" s="22" t="s">
        <v>70</v>
      </c>
      <c r="F2" s="24"/>
      <c r="G2" s="21"/>
      <c r="H2" s="36"/>
      <c r="I2" s="4"/>
      <c r="K2" s="11">
        <f>SUM(100-K3)/100</f>
        <v>1</v>
      </c>
    </row>
    <row r="3" spans="1:13" ht="13.5" thickBot="1">
      <c r="A3" s="21"/>
      <c r="B3" s="21"/>
      <c r="C3" s="21"/>
      <c r="D3" s="21"/>
      <c r="E3" s="24"/>
      <c r="F3" s="24"/>
      <c r="G3" s="21"/>
      <c r="H3" s="36"/>
      <c r="I3" s="38" t="s">
        <v>67</v>
      </c>
      <c r="K3" s="12">
        <v>0</v>
      </c>
      <c r="L3" s="9" t="s">
        <v>66</v>
      </c>
    </row>
    <row r="4" spans="1:13">
      <c r="A4" s="21"/>
      <c r="B4" s="21"/>
      <c r="C4" s="21"/>
      <c r="D4" s="21"/>
      <c r="E4" s="24"/>
      <c r="F4" s="24"/>
      <c r="G4" s="21"/>
      <c r="H4" s="36"/>
      <c r="I4" s="4"/>
      <c r="K4" s="13" t="s">
        <v>68</v>
      </c>
    </row>
    <row r="5" spans="1:13">
      <c r="A5" s="21" t="s">
        <v>63</v>
      </c>
      <c r="B5" s="21" t="s">
        <v>40</v>
      </c>
      <c r="C5" s="21"/>
      <c r="D5" s="21"/>
      <c r="E5" s="25">
        <v>40</v>
      </c>
      <c r="F5" s="25">
        <f>SUM(E5/10)</f>
        <v>4</v>
      </c>
      <c r="G5" s="26"/>
      <c r="H5" s="36"/>
      <c r="I5" s="4"/>
      <c r="K5" s="14">
        <f>SUM(F5)*$K$2</f>
        <v>4</v>
      </c>
    </row>
    <row r="6" spans="1:13">
      <c r="A6" s="21" t="s">
        <v>60</v>
      </c>
      <c r="B6" s="21" t="s">
        <v>61</v>
      </c>
      <c r="C6" s="21"/>
      <c r="D6" s="21"/>
      <c r="E6" s="25">
        <v>65</v>
      </c>
      <c r="F6" s="25">
        <f>SUM(E6/10)</f>
        <v>6.5</v>
      </c>
      <c r="G6" s="26"/>
      <c r="H6" s="36"/>
      <c r="I6" s="4"/>
      <c r="K6" s="14">
        <f t="shared" ref="K6:K42" si="0">SUM(F6)*$K$2</f>
        <v>6.5</v>
      </c>
    </row>
    <row r="7" spans="1:13">
      <c r="A7" s="21" t="s">
        <v>1</v>
      </c>
      <c r="B7" s="21" t="s">
        <v>2</v>
      </c>
      <c r="C7" s="21"/>
      <c r="D7" s="21"/>
      <c r="E7" s="25">
        <v>120</v>
      </c>
      <c r="F7" s="25">
        <f>SUM(E7/10)</f>
        <v>12</v>
      </c>
      <c r="G7" s="26"/>
      <c r="H7" s="36"/>
      <c r="I7" s="4"/>
      <c r="K7" s="14">
        <f t="shared" si="0"/>
        <v>12</v>
      </c>
    </row>
    <row r="8" spans="1:13">
      <c r="A8" s="21"/>
      <c r="B8" s="21"/>
      <c r="C8" s="21"/>
      <c r="D8" s="21"/>
      <c r="E8" s="27"/>
      <c r="F8" s="27">
        <f>SUM(F5:F7)</f>
        <v>22.5</v>
      </c>
      <c r="G8" s="27">
        <f>F8</f>
        <v>22.5</v>
      </c>
      <c r="H8" s="35"/>
      <c r="I8" s="31" t="s">
        <v>41</v>
      </c>
      <c r="K8" s="17">
        <f t="shared" si="0"/>
        <v>22.5</v>
      </c>
    </row>
    <row r="9" spans="1:13">
      <c r="A9" s="21"/>
      <c r="B9" s="21"/>
      <c r="C9" s="21"/>
      <c r="D9" s="21"/>
      <c r="E9" s="25"/>
      <c r="F9" s="25"/>
      <c r="G9" s="26"/>
      <c r="H9" s="36"/>
      <c r="I9" s="32"/>
      <c r="K9" s="14"/>
    </row>
    <row r="10" spans="1:13">
      <c r="A10" s="21"/>
      <c r="B10" s="21"/>
      <c r="C10" s="21"/>
      <c r="D10" s="21"/>
      <c r="E10" s="25"/>
      <c r="F10" s="25"/>
      <c r="G10" s="26"/>
      <c r="H10" s="36"/>
      <c r="I10" s="32"/>
      <c r="K10" s="14"/>
    </row>
    <row r="11" spans="1:13">
      <c r="A11" s="20" t="s">
        <v>53</v>
      </c>
      <c r="B11" s="20" t="s">
        <v>39</v>
      </c>
      <c r="C11" s="21"/>
      <c r="D11" s="21"/>
      <c r="E11" s="25"/>
      <c r="F11" s="25"/>
      <c r="G11" s="26"/>
      <c r="H11" s="36"/>
      <c r="I11" s="32"/>
      <c r="K11" s="14"/>
      <c r="M11" s="3"/>
    </row>
    <row r="12" spans="1:13">
      <c r="A12" s="21" t="s">
        <v>3</v>
      </c>
      <c r="B12" s="21" t="s">
        <v>4</v>
      </c>
      <c r="C12" s="21"/>
      <c r="D12" s="21"/>
      <c r="E12" s="25">
        <v>99</v>
      </c>
      <c r="F12" s="25">
        <f>SUM(E12/10)</f>
        <v>9.9</v>
      </c>
      <c r="G12" s="27">
        <f>F12</f>
        <v>9.9</v>
      </c>
      <c r="H12" s="36"/>
      <c r="I12" s="32" t="s">
        <v>42</v>
      </c>
      <c r="K12" s="17">
        <f t="shared" si="0"/>
        <v>9.9</v>
      </c>
    </row>
    <row r="13" spans="1:13">
      <c r="A13" s="21" t="s">
        <v>5</v>
      </c>
      <c r="B13" s="21" t="s">
        <v>6</v>
      </c>
      <c r="C13" s="21"/>
      <c r="D13" s="21"/>
      <c r="E13" s="25">
        <v>129</v>
      </c>
      <c r="F13" s="25">
        <f>SUM(E13/10)</f>
        <v>12.9</v>
      </c>
      <c r="G13" s="27">
        <f>F13</f>
        <v>12.9</v>
      </c>
      <c r="H13" s="36"/>
      <c r="I13" s="32" t="s">
        <v>50</v>
      </c>
      <c r="K13" s="17">
        <f t="shared" si="0"/>
        <v>12.9</v>
      </c>
    </row>
    <row r="14" spans="1:13">
      <c r="A14" s="21"/>
      <c r="B14" s="21"/>
      <c r="C14" s="21"/>
      <c r="D14" s="21"/>
      <c r="E14" s="25"/>
      <c r="F14" s="25"/>
      <c r="G14" s="26"/>
      <c r="H14" s="36"/>
      <c r="I14" s="32" t="s">
        <v>51</v>
      </c>
      <c r="K14" s="14"/>
    </row>
    <row r="15" spans="1:13">
      <c r="A15" s="21"/>
      <c r="B15" s="21"/>
      <c r="C15" s="21"/>
      <c r="D15" s="21"/>
      <c r="E15" s="25"/>
      <c r="F15" s="25"/>
      <c r="G15" s="26"/>
      <c r="H15" s="36"/>
      <c r="I15" s="32"/>
      <c r="K15" s="14"/>
    </row>
    <row r="16" spans="1:13">
      <c r="A16" s="21"/>
      <c r="B16" s="21"/>
      <c r="C16" s="21"/>
      <c r="D16" s="21"/>
      <c r="E16" s="25"/>
      <c r="F16" s="25"/>
      <c r="G16" s="26"/>
      <c r="H16" s="36"/>
      <c r="I16" s="32"/>
      <c r="K16" s="14"/>
    </row>
    <row r="17" spans="1:12">
      <c r="A17" s="21"/>
      <c r="B17" s="21"/>
      <c r="C17" s="21"/>
      <c r="D17" s="21"/>
      <c r="E17" s="25"/>
      <c r="F17" s="25"/>
      <c r="G17" s="26"/>
      <c r="H17" s="36"/>
      <c r="I17" s="32"/>
      <c r="K17" s="14"/>
    </row>
    <row r="18" spans="1:12" s="3" customFormat="1">
      <c r="A18" s="20" t="s">
        <v>37</v>
      </c>
      <c r="B18" s="20" t="s">
        <v>38</v>
      </c>
      <c r="C18" s="20"/>
      <c r="D18" s="20"/>
      <c r="E18" s="27"/>
      <c r="F18" s="27"/>
      <c r="G18" s="28"/>
      <c r="H18" s="35"/>
      <c r="I18" s="31"/>
      <c r="K18" s="14"/>
      <c r="L18" s="7"/>
    </row>
    <row r="19" spans="1:12">
      <c r="A19" s="21" t="s">
        <v>7</v>
      </c>
      <c r="B19" s="21" t="s">
        <v>8</v>
      </c>
      <c r="C19" s="21"/>
      <c r="D19" s="21"/>
      <c r="E19" s="25">
        <v>72</v>
      </c>
      <c r="F19" s="25">
        <f>SUM(E19/1)</f>
        <v>72</v>
      </c>
      <c r="G19" s="27">
        <f>F19</f>
        <v>72</v>
      </c>
      <c r="H19" s="36"/>
      <c r="I19" s="32" t="s">
        <v>43</v>
      </c>
      <c r="K19" s="17">
        <f t="shared" si="0"/>
        <v>72</v>
      </c>
    </row>
    <row r="20" spans="1:12">
      <c r="A20" s="21" t="s">
        <v>9</v>
      </c>
      <c r="B20" s="21" t="s">
        <v>10</v>
      </c>
      <c r="C20" s="21"/>
      <c r="D20" s="21"/>
      <c r="E20" s="25">
        <v>124</v>
      </c>
      <c r="F20" s="25">
        <f>SUM(E20/2)</f>
        <v>62</v>
      </c>
      <c r="G20" s="26"/>
      <c r="H20" s="36"/>
      <c r="I20" s="32"/>
      <c r="K20" s="18">
        <f t="shared" si="0"/>
        <v>62</v>
      </c>
    </row>
    <row r="21" spans="1:12">
      <c r="A21" s="21" t="s">
        <v>11</v>
      </c>
      <c r="B21" s="21" t="s">
        <v>12</v>
      </c>
      <c r="C21" s="21"/>
      <c r="D21" s="21"/>
      <c r="E21" s="25">
        <v>169</v>
      </c>
      <c r="F21" s="25">
        <f>SUM(E21/3)</f>
        <v>56.333333333333336</v>
      </c>
      <c r="G21" s="26"/>
      <c r="H21" s="36"/>
      <c r="I21" s="32"/>
      <c r="K21" s="18">
        <f t="shared" si="0"/>
        <v>56.333333333333336</v>
      </c>
    </row>
    <row r="22" spans="1:12">
      <c r="A22" s="21" t="s">
        <v>13</v>
      </c>
      <c r="B22" s="21" t="s">
        <v>14</v>
      </c>
      <c r="C22" s="21"/>
      <c r="D22" s="21"/>
      <c r="E22" s="25">
        <v>211</v>
      </c>
      <c r="F22" s="25">
        <f>SUM(E22/4)</f>
        <v>52.75</v>
      </c>
      <c r="G22" s="27">
        <f>F22</f>
        <v>52.75</v>
      </c>
      <c r="H22" s="36"/>
      <c r="I22" s="32" t="s">
        <v>44</v>
      </c>
      <c r="K22" s="17">
        <f t="shared" si="0"/>
        <v>52.75</v>
      </c>
    </row>
    <row r="23" spans="1:12">
      <c r="A23" s="21"/>
      <c r="B23" s="21"/>
      <c r="C23" s="21"/>
      <c r="D23" s="21"/>
      <c r="E23" s="25"/>
      <c r="F23" s="25"/>
      <c r="G23" s="26"/>
      <c r="H23" s="36"/>
      <c r="I23" s="32"/>
      <c r="K23" s="14"/>
    </row>
    <row r="24" spans="1:12">
      <c r="A24" s="21"/>
      <c r="B24" s="21"/>
      <c r="C24" s="21"/>
      <c r="D24" s="21"/>
      <c r="E24" s="25"/>
      <c r="F24" s="25"/>
      <c r="G24" s="26"/>
      <c r="H24" s="36"/>
      <c r="I24" s="32"/>
      <c r="K24" s="14"/>
    </row>
    <row r="25" spans="1:12">
      <c r="A25" s="20" t="s">
        <v>35</v>
      </c>
      <c r="B25" s="20" t="s">
        <v>36</v>
      </c>
      <c r="C25" s="20"/>
      <c r="D25" s="20"/>
      <c r="E25" s="25"/>
      <c r="F25" s="25"/>
      <c r="G25" s="26"/>
      <c r="H25" s="36"/>
      <c r="I25" s="32"/>
      <c r="K25" s="14"/>
    </row>
    <row r="26" spans="1:12">
      <c r="A26" s="21" t="s">
        <v>23</v>
      </c>
      <c r="B26" s="21" t="s">
        <v>24</v>
      </c>
      <c r="C26" s="21"/>
      <c r="D26" s="21"/>
      <c r="E26" s="25">
        <v>72</v>
      </c>
      <c r="F26" s="25">
        <f>SUM(E26/1)</f>
        <v>72</v>
      </c>
      <c r="G26" s="27">
        <f>F26</f>
        <v>72</v>
      </c>
      <c r="H26" s="36"/>
      <c r="I26" s="32" t="s">
        <v>47</v>
      </c>
      <c r="K26" s="17">
        <f t="shared" si="0"/>
        <v>72</v>
      </c>
    </row>
    <row r="27" spans="1:12">
      <c r="A27" s="21" t="s">
        <v>25</v>
      </c>
      <c r="B27" s="21" t="s">
        <v>26</v>
      </c>
      <c r="C27" s="21"/>
      <c r="D27" s="21"/>
      <c r="E27" s="25">
        <v>121</v>
      </c>
      <c r="F27" s="25">
        <f>SUM(E27/2)</f>
        <v>60.5</v>
      </c>
      <c r="G27" s="26"/>
      <c r="H27" s="36"/>
      <c r="I27" s="32"/>
      <c r="K27" s="18">
        <f t="shared" si="0"/>
        <v>60.5</v>
      </c>
    </row>
    <row r="28" spans="1:12">
      <c r="A28" s="21" t="s">
        <v>27</v>
      </c>
      <c r="B28" s="21" t="s">
        <v>28</v>
      </c>
      <c r="C28" s="21"/>
      <c r="D28" s="21"/>
      <c r="E28" s="25">
        <v>156</v>
      </c>
      <c r="F28" s="25">
        <f>SUM(E28/3)</f>
        <v>52</v>
      </c>
      <c r="G28" s="26"/>
      <c r="H28" s="36"/>
      <c r="I28" s="32"/>
      <c r="K28" s="18">
        <f t="shared" si="0"/>
        <v>52</v>
      </c>
    </row>
    <row r="29" spans="1:12">
      <c r="A29" s="21" t="s">
        <v>29</v>
      </c>
      <c r="B29" s="21" t="s">
        <v>30</v>
      </c>
      <c r="C29" s="21"/>
      <c r="D29" s="21"/>
      <c r="E29" s="25">
        <v>209</v>
      </c>
      <c r="F29" s="25">
        <f>SUM(E29/4)</f>
        <v>52.25</v>
      </c>
      <c r="G29" s="27">
        <f>F29</f>
        <v>52.25</v>
      </c>
      <c r="H29" s="36"/>
      <c r="I29" s="32" t="s">
        <v>48</v>
      </c>
      <c r="K29" s="17">
        <f t="shared" si="0"/>
        <v>52.25</v>
      </c>
    </row>
    <row r="30" spans="1:12">
      <c r="A30" s="21" t="s">
        <v>62</v>
      </c>
      <c r="B30" s="21"/>
      <c r="C30" s="21"/>
      <c r="D30" s="21"/>
      <c r="E30" s="24"/>
      <c r="F30" s="24"/>
      <c r="G30" s="21"/>
      <c r="H30" s="36"/>
      <c r="I30" s="32"/>
      <c r="K30" s="14"/>
    </row>
    <row r="31" spans="1:12">
      <c r="A31" s="21"/>
      <c r="B31" s="21"/>
      <c r="C31" s="21"/>
      <c r="D31" s="21"/>
      <c r="E31" s="24"/>
      <c r="F31" s="24"/>
      <c r="G31" s="21"/>
      <c r="H31" s="36"/>
      <c r="I31" s="32"/>
      <c r="K31" s="14"/>
    </row>
    <row r="32" spans="1:12">
      <c r="A32" s="21"/>
      <c r="B32" s="21"/>
      <c r="C32" s="21"/>
      <c r="D32" s="21"/>
      <c r="E32" s="24"/>
      <c r="F32" s="24"/>
      <c r="G32" s="21"/>
      <c r="H32" s="36"/>
      <c r="I32" s="32"/>
      <c r="K32" s="14"/>
    </row>
    <row r="33" spans="1:11">
      <c r="A33" s="21"/>
      <c r="B33" s="21"/>
      <c r="C33" s="21"/>
      <c r="D33" s="21"/>
      <c r="E33" s="24"/>
      <c r="F33" s="24"/>
      <c r="G33" s="21"/>
      <c r="H33" s="36"/>
      <c r="I33" s="32"/>
      <c r="K33" s="14"/>
    </row>
    <row r="34" spans="1:11">
      <c r="A34" s="20" t="s">
        <v>19</v>
      </c>
      <c r="B34" s="20" t="s">
        <v>55</v>
      </c>
      <c r="C34" s="20"/>
      <c r="D34" s="20"/>
      <c r="E34" s="24"/>
      <c r="F34" s="24"/>
      <c r="G34" s="21"/>
      <c r="H34" s="36"/>
      <c r="I34" s="32"/>
      <c r="K34" s="14"/>
    </row>
    <row r="35" spans="1:11">
      <c r="A35" s="21" t="s">
        <v>15</v>
      </c>
      <c r="B35" s="21" t="s">
        <v>16</v>
      </c>
      <c r="C35" s="21"/>
      <c r="D35" s="21"/>
      <c r="E35" s="27">
        <v>111</v>
      </c>
      <c r="F35" s="27">
        <f>SUM(E35/1)</f>
        <v>111</v>
      </c>
      <c r="G35" s="27">
        <f>SUM(F35+F37)</f>
        <v>198</v>
      </c>
      <c r="H35" s="36"/>
      <c r="I35" s="32" t="s">
        <v>46</v>
      </c>
      <c r="K35" s="17">
        <f t="shared" si="0"/>
        <v>111</v>
      </c>
    </row>
    <row r="36" spans="1:11">
      <c r="A36" s="21" t="s">
        <v>17</v>
      </c>
      <c r="B36" s="21" t="s">
        <v>18</v>
      </c>
      <c r="C36" s="21"/>
      <c r="D36" s="21"/>
      <c r="E36" s="27">
        <v>201</v>
      </c>
      <c r="F36" s="27">
        <f>SUM(E36/2)</f>
        <v>100.5</v>
      </c>
      <c r="G36" s="27">
        <f>SUM(F36+F37+F37)</f>
        <v>274.5</v>
      </c>
      <c r="H36" s="36"/>
      <c r="I36" s="32" t="s">
        <v>45</v>
      </c>
      <c r="K36" s="17">
        <f t="shared" si="0"/>
        <v>100.5</v>
      </c>
    </row>
    <row r="37" spans="1:11">
      <c r="A37" s="21" t="s">
        <v>31</v>
      </c>
      <c r="B37" s="21" t="s">
        <v>32</v>
      </c>
      <c r="C37" s="21"/>
      <c r="D37" s="21"/>
      <c r="E37" s="27">
        <v>87</v>
      </c>
      <c r="F37" s="27">
        <f>SUM(E37)</f>
        <v>87</v>
      </c>
      <c r="G37" s="27"/>
      <c r="H37" s="36"/>
      <c r="I37" s="32"/>
      <c r="K37" s="18">
        <f t="shared" si="0"/>
        <v>87</v>
      </c>
    </row>
    <row r="38" spans="1:11">
      <c r="A38" s="21"/>
      <c r="B38" s="21"/>
      <c r="C38" s="21"/>
      <c r="D38" s="21"/>
      <c r="E38" s="27"/>
      <c r="F38" s="27"/>
      <c r="G38" s="27"/>
      <c r="H38" s="36"/>
      <c r="I38" s="32"/>
      <c r="K38" s="14"/>
    </row>
    <row r="39" spans="1:11">
      <c r="A39" s="21"/>
      <c r="B39" s="21"/>
      <c r="C39" s="21"/>
      <c r="D39" s="21"/>
      <c r="E39" s="27"/>
      <c r="F39" s="27"/>
      <c r="G39" s="27"/>
      <c r="H39" s="36"/>
      <c r="I39" s="32"/>
      <c r="K39" s="14"/>
    </row>
    <row r="40" spans="1:11">
      <c r="A40" s="20" t="s">
        <v>19</v>
      </c>
      <c r="B40" s="20" t="s">
        <v>20</v>
      </c>
      <c r="C40" s="20"/>
      <c r="D40" s="20"/>
      <c r="E40" s="27"/>
      <c r="F40" s="27"/>
      <c r="G40" s="27"/>
      <c r="H40" s="36"/>
      <c r="I40" s="32"/>
      <c r="K40" s="14"/>
    </row>
    <row r="41" spans="1:11">
      <c r="A41" s="21" t="s">
        <v>21</v>
      </c>
      <c r="B41" s="21" t="s">
        <v>22</v>
      </c>
      <c r="C41" s="21"/>
      <c r="D41" s="21"/>
      <c r="E41" s="27">
        <v>171</v>
      </c>
      <c r="F41" s="27">
        <f>SUM(E41)</f>
        <v>171</v>
      </c>
      <c r="G41" s="27">
        <f>SUM(F41)+F42</f>
        <v>327</v>
      </c>
      <c r="H41" s="36"/>
      <c r="I41" s="32" t="s">
        <v>52</v>
      </c>
      <c r="K41" s="17">
        <f t="shared" si="0"/>
        <v>171</v>
      </c>
    </row>
    <row r="42" spans="1:11">
      <c r="A42" s="21" t="s">
        <v>33</v>
      </c>
      <c r="B42" s="21" t="s">
        <v>34</v>
      </c>
      <c r="C42" s="21"/>
      <c r="D42" s="21"/>
      <c r="E42" s="27">
        <v>156</v>
      </c>
      <c r="F42" s="27">
        <f>SUM(E42/1)</f>
        <v>156</v>
      </c>
      <c r="G42" s="27"/>
      <c r="H42" s="36"/>
      <c r="I42" s="32"/>
      <c r="K42" s="17">
        <f t="shared" si="0"/>
        <v>156</v>
      </c>
    </row>
    <row r="43" spans="1:11">
      <c r="A43" s="21"/>
      <c r="B43" s="21"/>
      <c r="C43" s="21"/>
      <c r="D43" s="21"/>
      <c r="E43" s="24"/>
      <c r="F43" s="24"/>
      <c r="G43" s="21"/>
      <c r="H43" s="36"/>
      <c r="I43" s="33"/>
      <c r="K43" s="15"/>
    </row>
    <row r="44" spans="1:11">
      <c r="A44" s="29"/>
      <c r="B44" s="29"/>
      <c r="C44" s="29"/>
      <c r="D44" s="29"/>
      <c r="E44" s="30"/>
      <c r="F44" s="30"/>
      <c r="G44" s="29"/>
      <c r="H44" s="37"/>
      <c r="I44" s="34"/>
      <c r="K44" s="16"/>
    </row>
    <row r="45" spans="1:11">
      <c r="A45" s="21" t="s">
        <v>64</v>
      </c>
      <c r="B45" s="29"/>
      <c r="C45" s="21" t="s">
        <v>69</v>
      </c>
      <c r="D45" s="29"/>
      <c r="E45" s="30"/>
      <c r="F45" s="30"/>
      <c r="G45" s="29"/>
      <c r="H45" s="37"/>
      <c r="I45" s="34"/>
      <c r="K45" s="16"/>
    </row>
  </sheetData>
  <phoneticPr fontId="6" type="noConversion"/>
  <printOptions gridLines="1"/>
  <pageMargins left="0.19685039370078741" right="0.19685039370078741" top="0.39370078740157483" bottom="0.39370078740157483" header="0.19685039370078741" footer="0.19685039370078741"/>
  <pageSetup paperSize="9" orientation="landscape" horizontalDpi="300" verticalDpi="300" r:id="rId1"/>
  <headerFooter alignWithMargins="0">
    <oddHeader>&amp;C&amp;6Vorschlag-Kalkulation -&amp;A</oddHeader>
    <oddFooter>&amp;L&amp;6&amp;F-&amp;D-&amp;A&amp;R&amp;8Unverbindlicher  Preisvorschlag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normal</vt:lpstr>
    </vt:vector>
  </TitlesOfParts>
  <Company>romutec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2007</dc:title>
  <dc:creator>Norbert Muss</dc:creator>
  <dc:description>Verwendung auf eigene Gefahr</dc:description>
  <cp:lastModifiedBy>mussn</cp:lastModifiedBy>
  <cp:lastPrinted>2004-02-26T11:06:19Z</cp:lastPrinted>
  <dcterms:created xsi:type="dcterms:W3CDTF">1995-04-20T19:25:00Z</dcterms:created>
  <dcterms:modified xsi:type="dcterms:W3CDTF">2012-05-22T13:21:55Z</dcterms:modified>
</cp:coreProperties>
</file>